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Kermi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<sst xmlns="http://schemas.openxmlformats.org/spreadsheetml/2006/main" count="56" uniqueCount="56">
  <si>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VAADE</t>
  </si>
  <si>
    <t>KOOD</t>
  </si>
  <si>
    <t>NIMETUS</t>
  </si>
  <si>
    <t xml:space="preserve">MÕÕTED             </t>
  </si>
  <si>
    <t>HIND          km-ta</t>
  </si>
  <si>
    <t>SOODUSHIND km-ta</t>
  </si>
  <si>
    <t>1"</t>
  </si>
  <si>
    <t>SFVZHKRV016</t>
  </si>
  <si>
    <t>SFVZHKRV020</t>
  </si>
  <si>
    <t>Eurokoonus 16 x 3/4" Kermi</t>
  </si>
  <si>
    <t>Eurokoonus 20 x 3/4" Kermi</t>
  </si>
  <si>
    <t>SFESA24000</t>
  </si>
  <si>
    <t>SFESA23000</t>
  </si>
  <si>
    <t>24 V</t>
  </si>
  <si>
    <t>230 V</t>
  </si>
  <si>
    <t>komp.</t>
  </si>
  <si>
    <t>Küttemaailm OÜ jätab endale õiguse hindasid muuta ilma eelnevalt ette teatamata.</t>
  </si>
  <si>
    <t>HIND km-ga</t>
  </si>
  <si>
    <t>Allahindlus</t>
  </si>
  <si>
    <t>SFPERT165240GFE</t>
  </si>
  <si>
    <t>SFPERT165600GFE</t>
  </si>
  <si>
    <t>SFPERT205300GFE</t>
  </si>
  <si>
    <t>SFPERT205500GFE</t>
  </si>
  <si>
    <t>Kermi põr.toru x-net PE-RT 16x2,0mm, 5-kihti               (rullis 600m)</t>
  </si>
  <si>
    <t>Kermi põr.toru x-net PE-RT 16x2,0mm, 5-kihti           (rullis 240m)</t>
  </si>
  <si>
    <t>Kermi põr.toru x-net PE-RT 20x2,0mm, 5-kihti           (rullis 300m)</t>
  </si>
  <si>
    <t>Kermi põr.toru x-net PE-RT 20x2,0mm, 5-kihti           (rullis 500m)</t>
  </si>
  <si>
    <t>SFVT0201000</t>
  </si>
  <si>
    <t>SFVT0301000</t>
  </si>
  <si>
    <t>SFVT0401000</t>
  </si>
  <si>
    <t>SFVT0501000</t>
  </si>
  <si>
    <t>SFVT0601000</t>
  </si>
  <si>
    <t>SFVT0701000</t>
  </si>
  <si>
    <t>SFVT0801000</t>
  </si>
  <si>
    <t>SFVT0901000</t>
  </si>
  <si>
    <t>SFVT1001000</t>
  </si>
  <si>
    <t>SFVT1101000</t>
  </si>
  <si>
    <t>SFVT1201000</t>
  </si>
  <si>
    <t>Kermi põr. kollektor, 2 ringi (flotom.) 1"</t>
  </si>
  <si>
    <t>Kermi põr. kollektor, 3 ringi (flotom.) 1"</t>
  </si>
  <si>
    <t>Kermi põr. kollektor, 4 ringi (flotom.) 1"</t>
  </si>
  <si>
    <t>Kermi põr. kollektor, 5 ringi (flotom.) 1"</t>
  </si>
  <si>
    <t>Kermi põr. kollektor, 6 ringi (flotom.) 1"</t>
  </si>
  <si>
    <t>Kermi põr. kollektor, 7 ringi (flotom.) 1"</t>
  </si>
  <si>
    <t>Kermi põr. kollektor, 8 ringi (flotom.) 1"</t>
  </si>
  <si>
    <t>Kermi põr. kollektor, 9 ringi (flotom.) 1"</t>
  </si>
  <si>
    <t>Kermi põr. kollektor, 10 ringi (flotom.) 1"</t>
  </si>
  <si>
    <t>Kermi põr. kollektor, 11 ringi (flotom.) 1"</t>
  </si>
  <si>
    <t>Kermi põr. kollektor, 12 ringi (flotom.) 1"</t>
  </si>
  <si>
    <t>SFVZHKHE102</t>
  </si>
  <si>
    <t>Kermi põrandakütte segusõlm "Standard"                   WILO PARA RS 15-130/6-43/SC ringluspump, ESBE termostaatsegisti 25-50°, 1 " ühendused</t>
  </si>
  <si>
    <t>SFERSS00003</t>
  </si>
  <si>
    <t xml:space="preserve">    Sulgventiil kollektorile, 1"x1", Kermi</t>
  </si>
  <si>
    <t xml:space="preserve">    Kermi ajam 24V, NC, M30x1,5mm</t>
  </si>
  <si>
    <t xml:space="preserve">    Kermi ajam 230V, NC, M30x1,5mm</t>
  </si>
  <si>
    <t>Värskendatud juuni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</si>
</sst>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0_ "/>
    <numFmt numFmtId="175" formatCode="&quot;Jah&quot;;&quot;Jah&quot;;&quot;Ei&quot;"/>
    <numFmt numFmtId="176" formatCode="&quot;Tõene&quot;;&quot;Tõene&quot;;&quot;Väär&quot;"/>
    <numFmt numFmtId="177" formatCode="&quot;Sees&quot;;&quot;Sees&quot;;&quot;Väljas&quot;"/>
    <numFmt numFmtId="178" formatCode="0.0000"/>
    <numFmt numFmtId="179" formatCode="0.000"/>
    <numFmt numFmtId="180" formatCode="0.00000"/>
  </numFmts>
  <fonts count="2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4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9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0" fillId="9" borderId="1" applyNumberFormat="0" applyAlignment="0" applyProtection="0"/>
    <xf numFmtId="0" fontId="16" fillId="13" borderId="0" applyNumberFormat="0" applyBorder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14" borderId="3" applyNumberFormat="0" applyAlignment="0" applyProtection="0"/>
    <xf numFmtId="0" fontId="1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0" fillId="5" borderId="5" applyNumberFormat="0" applyFont="0" applyAlignment="0" applyProtection="0"/>
    <xf numFmtId="0" fontId="17" fillId="10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9" borderId="9" applyNumberFormat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1" fillId="18" borderId="10" xfId="0" applyFont="1" applyFill="1" applyBorder="1" applyAlignment="1" applyProtection="1">
      <alignment horizontal="center" vertical="center" wrapText="1"/>
      <protection hidden="1"/>
    </xf>
    <xf numFmtId="0" fontId="1" fillId="18" borderId="11" xfId="0" applyFont="1" applyFill="1" applyBorder="1" applyAlignment="1" applyProtection="1">
      <alignment horizontal="center" vertical="center" wrapText="1"/>
      <protection hidden="1"/>
    </xf>
    <xf numFmtId="0" fontId="1" fillId="18" borderId="12" xfId="0" applyFont="1" applyFill="1" applyBorder="1" applyAlignment="1" applyProtection="1">
      <alignment horizontal="center" vertical="center" wrapText="1"/>
      <protection hidden="1"/>
    </xf>
    <xf numFmtId="2" fontId="1" fillId="18" borderId="12" xfId="0" applyNumberFormat="1" applyFont="1" applyFill="1" applyBorder="1" applyAlignment="1" applyProtection="1">
      <alignment horizontal="center" vertical="center" wrapText="1"/>
      <protection hidden="1"/>
    </xf>
    <xf numFmtId="2" fontId="1" fillId="18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18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2" fillId="0" borderId="15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 inden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 quotePrefix="1">
      <alignment horizontal="left" vertical="center" wrapText="1" indent="1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 quotePrefix="1">
      <alignment horizontal="left" vertical="center" indent="1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 wrapText="1" inden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/>
      <protection hidden="1"/>
    </xf>
    <xf numFmtId="9" fontId="1" fillId="18" borderId="21" xfId="0" applyNumberFormat="1" applyFont="1" applyFill="1" applyBorder="1" applyAlignment="1" applyProtection="1">
      <alignment horizontal="center" vertical="center"/>
      <protection hidden="1" locked="0"/>
    </xf>
    <xf numFmtId="2" fontId="7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2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2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7" fillId="0" borderId="26" xfId="0" applyNumberFormat="1" applyFont="1" applyBorder="1" applyAlignment="1" applyProtection="1">
      <alignment horizontal="center" vertical="center"/>
      <protection hidden="1"/>
    </xf>
    <xf numFmtId="2" fontId="7" fillId="0" borderId="27" xfId="0" applyNumberFormat="1" applyFont="1" applyBorder="1" applyAlignment="1" applyProtection="1">
      <alignment horizontal="center" vertical="center"/>
      <protection hidden="1"/>
    </xf>
    <xf numFmtId="2" fontId="7" fillId="0" borderId="28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2" fillId="0" borderId="15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7" fillId="0" borderId="31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 wrapText="1" inden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7" fillId="0" borderId="33" xfId="0" applyNumberFormat="1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 locked="0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35" xfId="0" applyFont="1" applyBorder="1" applyAlignment="1" applyProtection="1">
      <alignment horizontal="center" vertical="center"/>
      <protection hidden="1" locked="0"/>
    </xf>
    <xf numFmtId="0" fontId="2" fillId="0" borderId="31" xfId="0" applyFont="1" applyBorder="1" applyAlignment="1" applyProtection="1">
      <alignment horizontal="center" vertical="center"/>
      <protection hidden="1" locked="0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36" xfId="0" applyFont="1" applyBorder="1" applyAlignment="1" applyProtection="1">
      <alignment horizontal="center" vertical="center"/>
      <protection hidden="1" locked="0"/>
    </xf>
    <xf numFmtId="0" fontId="2" fillId="0" borderId="35" xfId="0" applyFont="1" applyBorder="1" applyAlignment="1" applyProtection="1">
      <alignment horizontal="center" vertical="center"/>
      <protection hidden="1" locked="0"/>
    </xf>
    <xf numFmtId="0" fontId="2" fillId="0" borderId="31" xfId="0" applyFont="1" applyBorder="1" applyAlignment="1" applyProtection="1">
      <alignment horizontal="center" vertical="center" wrapText="1"/>
      <protection hidden="1" locked="0"/>
    </xf>
    <xf numFmtId="0" fontId="2" fillId="0" borderId="35" xfId="0" applyFont="1" applyBorder="1" applyAlignment="1" applyProtection="1">
      <alignment horizontal="center" vertical="center" wrapText="1"/>
      <protection hidden="1" locked="0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15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0" borderId="43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44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2" fontId="7" fillId="0" borderId="43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/>
      <protection hidden="1" locked="0"/>
    </xf>
    <xf numFmtId="0" fontId="2" fillId="0" borderId="45" xfId="0" applyFont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vertical="center"/>
      <protection hidden="1"/>
    </xf>
    <xf numFmtId="0" fontId="4" fillId="0" borderId="40" xfId="0" applyFont="1" applyBorder="1" applyAlignment="1" applyProtection="1">
      <alignment vertical="center"/>
      <protection hidden="1"/>
    </xf>
    <xf numFmtId="0" fontId="4" fillId="0" borderId="41" xfId="0" applyFont="1" applyBorder="1" applyAlignment="1" applyProtection="1">
      <alignment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 locked="0"/>
    </xf>
    <xf numFmtId="0" fontId="2" fillId="0" borderId="43" xfId="0" applyFont="1" applyBorder="1" applyAlignment="1" applyProtection="1">
      <alignment horizontal="center" vertical="center"/>
      <protection hidden="1" locked="0"/>
    </xf>
    <xf numFmtId="0" fontId="2" fillId="0" borderId="52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horizontal="left" vertical="center" wrapText="1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vertical="center"/>
      <protection hidden="1"/>
    </xf>
    <xf numFmtId="0" fontId="4" fillId="0" borderId="43" xfId="0" applyFont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7" fillId="0" borderId="42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kermi.de/res/Media/kermi.de/Media/Kermi_GmbH_mit_AFG/1/kermi-logo-mit-afg.pn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8</xdr:row>
      <xdr:rowOff>104775</xdr:rowOff>
    </xdr:from>
    <xdr:to>
      <xdr:col>0</xdr:col>
      <xdr:colOff>1276350</xdr:colOff>
      <xdr:row>11</xdr:row>
      <xdr:rowOff>161925</xdr:rowOff>
    </xdr:to>
    <xdr:pic>
      <xdr:nvPicPr>
        <xdr:cNvPr id="1" name="Picture 8" descr=" 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375" y="1428750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30</xdr:row>
      <xdr:rowOff>104775</xdr:rowOff>
    </xdr:from>
    <xdr:to>
      <xdr:col>0</xdr:col>
      <xdr:colOff>1019175</xdr:colOff>
      <xdr:row>31</xdr:row>
      <xdr:rowOff>390525</xdr:rowOff>
    </xdr:to>
    <xdr:pic>
      <xdr:nvPicPr>
        <xdr:cNvPr id="2" name="Picture 10" descr="Kuulkraan kollektorile 1“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6562725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33</xdr:row>
      <xdr:rowOff>28575</xdr:rowOff>
    </xdr:from>
    <xdr:to>
      <xdr:col>0</xdr:col>
      <xdr:colOff>1123950</xdr:colOff>
      <xdr:row>34</xdr:row>
      <xdr:rowOff>200025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7534275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0</xdr:rowOff>
    </xdr:from>
    <xdr:to>
      <xdr:col>4</xdr:col>
      <xdr:colOff>247650</xdr:colOff>
      <xdr:row>8</xdr:row>
      <xdr:rowOff>95250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52425"/>
          <a:ext cx="6667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13</xdr:row>
      <xdr:rowOff>171450</xdr:rowOff>
    </xdr:from>
    <xdr:to>
      <xdr:col>0</xdr:col>
      <xdr:colOff>1390650</xdr:colOff>
      <xdr:row>16</xdr:row>
      <xdr:rowOff>238125</xdr:rowOff>
    </xdr:to>
    <xdr:pic>
      <xdr:nvPicPr>
        <xdr:cNvPr id="5" name="Pilt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2571750"/>
          <a:ext cx="1152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41</xdr:row>
      <xdr:rowOff>219075</xdr:rowOff>
    </xdr:from>
    <xdr:to>
      <xdr:col>0</xdr:col>
      <xdr:colOff>1552575</xdr:colOff>
      <xdr:row>44</xdr:row>
      <xdr:rowOff>257175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9439275"/>
          <a:ext cx="1257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36</xdr:row>
      <xdr:rowOff>95250</xdr:rowOff>
    </xdr:from>
    <xdr:to>
      <xdr:col>0</xdr:col>
      <xdr:colOff>1219200</xdr:colOff>
      <xdr:row>39</xdr:row>
      <xdr:rowOff>171450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830580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20</xdr:row>
      <xdr:rowOff>85725</xdr:rowOff>
    </xdr:from>
    <xdr:to>
      <xdr:col>0</xdr:col>
      <xdr:colOff>1543050</xdr:colOff>
      <xdr:row>26</xdr:row>
      <xdr:rowOff>76200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4486275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25.57421875" style="1" customWidth="1"/>
    <col min="2" max="2" width="17.7109375" style="1" customWidth="1"/>
    <col min="3" max="3" width="41.28125" style="1" customWidth="1"/>
    <col min="4" max="4" width="12.57421875" style="1" customWidth="1"/>
    <col min="5" max="6" width="9.140625" style="1" customWidth="1"/>
    <col min="7" max="7" width="13.140625" style="1" customWidth="1"/>
    <col min="8" max="16384" width="9.140625" style="1" customWidth="1"/>
  </cols>
  <sheetData>
    <row r="1" ht="12.75">
      <c r="C1" s="47" t="s">
        <v>55</v>
      </c>
    </row>
    <row r="2" spans="1:7" ht="15" customHeight="1">
      <c r="A2" s="80"/>
      <c r="B2" s="80"/>
      <c r="C2" s="80"/>
      <c r="D2" s="80"/>
      <c r="E2" s="80"/>
      <c r="F2" s="80"/>
      <c r="G2" s="80"/>
    </row>
    <row r="3" spans="1:7" ht="12.75">
      <c r="A3" s="80"/>
      <c r="B3" s="80"/>
      <c r="C3" s="80"/>
      <c r="D3" s="80"/>
      <c r="E3" s="80"/>
      <c r="F3" s="80"/>
      <c r="G3" s="80"/>
    </row>
    <row r="4" spans="1:7" ht="12.75">
      <c r="A4" s="80"/>
      <c r="B4" s="80"/>
      <c r="C4" s="80"/>
      <c r="D4" s="80"/>
      <c r="E4" s="80"/>
      <c r="F4" s="80"/>
      <c r="G4" s="80"/>
    </row>
    <row r="5" spans="1:7" ht="12.75">
      <c r="A5" s="80"/>
      <c r="B5" s="80"/>
      <c r="C5" s="80"/>
      <c r="D5" s="80"/>
      <c r="E5" s="80"/>
      <c r="F5" s="80"/>
      <c r="G5" s="80"/>
    </row>
    <row r="6" spans="1:7" ht="12.75">
      <c r="A6" s="80"/>
      <c r="B6" s="80"/>
      <c r="C6" s="80"/>
      <c r="D6" s="80"/>
      <c r="E6" s="80"/>
      <c r="F6" s="80"/>
      <c r="G6" s="80"/>
    </row>
    <row r="7" spans="1:7" ht="12.75">
      <c r="A7" s="80"/>
      <c r="B7" s="80"/>
      <c r="C7" s="80"/>
      <c r="D7" s="80"/>
      <c r="E7" s="80"/>
      <c r="F7" s="80"/>
      <c r="G7" s="80"/>
    </row>
    <row r="8" spans="1:7" ht="12.75">
      <c r="A8" s="80"/>
      <c r="B8" s="80"/>
      <c r="C8" s="80"/>
      <c r="D8" s="80"/>
      <c r="E8" s="80"/>
      <c r="F8" s="80"/>
      <c r="G8" s="80"/>
    </row>
    <row r="9" spans="1:7" ht="12.75">
      <c r="A9" s="80"/>
      <c r="B9" s="80"/>
      <c r="C9" s="80"/>
      <c r="D9" s="80"/>
      <c r="E9" s="80"/>
      <c r="F9" s="80"/>
      <c r="G9" s="80"/>
    </row>
    <row r="10" ht="15.75" customHeight="1" thickBot="1">
      <c r="A10" s="80"/>
    </row>
    <row r="11" spans="1:7" ht="15.75" customHeight="1" thickBot="1">
      <c r="A11" s="80"/>
      <c r="C11" s="48" t="s">
        <v>18</v>
      </c>
      <c r="D11" s="33">
        <v>0</v>
      </c>
      <c r="E11" s="2"/>
      <c r="F11" s="2"/>
      <c r="G11" s="2"/>
    </row>
    <row r="12" spans="1:7" ht="15.75" customHeight="1" thickBot="1">
      <c r="A12" s="81"/>
      <c r="B12" s="3"/>
      <c r="C12" s="4"/>
      <c r="D12" s="4"/>
      <c r="E12" s="2"/>
      <c r="F12" s="2"/>
      <c r="G12" s="2"/>
    </row>
    <row r="13" spans="1:11" ht="24.75" thickBot="1">
      <c r="A13" s="5" t="s">
        <v>0</v>
      </c>
      <c r="B13" s="5" t="s">
        <v>1</v>
      </c>
      <c r="C13" s="6" t="s">
        <v>2</v>
      </c>
      <c r="D13" s="7" t="s">
        <v>3</v>
      </c>
      <c r="E13" s="8" t="s">
        <v>4</v>
      </c>
      <c r="F13" s="9" t="s">
        <v>17</v>
      </c>
      <c r="G13" s="10" t="s">
        <v>5</v>
      </c>
      <c r="K13" s="35"/>
    </row>
    <row r="14" spans="1:11" ht="27.75" customHeight="1">
      <c r="A14" s="83"/>
      <c r="B14" s="68" t="s">
        <v>19</v>
      </c>
      <c r="C14" s="49" t="s">
        <v>24</v>
      </c>
      <c r="D14" s="50">
        <v>16</v>
      </c>
      <c r="E14" s="51">
        <v>1.38</v>
      </c>
      <c r="F14" s="51">
        <f>E14*1.2</f>
        <v>1.656</v>
      </c>
      <c r="G14" s="44">
        <f>IF($D$11&gt;0,E14*(100%-$D$11),CLEAN(""))</f>
      </c>
      <c r="K14" s="35"/>
    </row>
    <row r="15" spans="1:11" ht="27.75" customHeight="1">
      <c r="A15" s="84"/>
      <c r="B15" s="69" t="s">
        <v>20</v>
      </c>
      <c r="C15" s="52" t="s">
        <v>23</v>
      </c>
      <c r="D15" s="53">
        <v>16</v>
      </c>
      <c r="E15" s="54">
        <v>1.38</v>
      </c>
      <c r="F15" s="54">
        <f>E15*1.2</f>
        <v>1.656</v>
      </c>
      <c r="G15" s="45">
        <f>IF($D$11&gt;0,E15*(100%-$D$11),CLEAN(""))</f>
      </c>
      <c r="K15" s="35"/>
    </row>
    <row r="16" spans="1:11" ht="27.75" customHeight="1">
      <c r="A16" s="84"/>
      <c r="B16" s="69" t="s">
        <v>21</v>
      </c>
      <c r="C16" s="52" t="s">
        <v>25</v>
      </c>
      <c r="D16" s="53">
        <v>20</v>
      </c>
      <c r="E16" s="54">
        <v>1.5</v>
      </c>
      <c r="F16" s="54">
        <f>E16*1.2</f>
        <v>1.7999999999999998</v>
      </c>
      <c r="G16" s="45">
        <f>IF($D$11&gt;0,E16*(100%-$D$11),CLEAN(""))</f>
      </c>
      <c r="K16" s="35"/>
    </row>
    <row r="17" spans="1:11" ht="27.75" customHeight="1" thickBot="1">
      <c r="A17" s="85"/>
      <c r="B17" s="70" t="s">
        <v>22</v>
      </c>
      <c r="C17" s="55" t="s">
        <v>26</v>
      </c>
      <c r="D17" s="56">
        <v>20</v>
      </c>
      <c r="E17" s="57">
        <v>1.5</v>
      </c>
      <c r="F17" s="57">
        <f>E17*1.2</f>
        <v>1.7999999999999998</v>
      </c>
      <c r="G17" s="46">
        <f>IF($D$11&gt;0,E17*(100%-$D$11),CLEAN(""))</f>
      </c>
      <c r="K17" s="35"/>
    </row>
    <row r="18" spans="1:11" s="37" customFormat="1" ht="13.5" thickBot="1">
      <c r="A18" s="43"/>
      <c r="B18" s="43"/>
      <c r="C18" s="39"/>
      <c r="D18" s="40"/>
      <c r="E18" s="41"/>
      <c r="F18" s="36"/>
      <c r="G18" s="42"/>
      <c r="K18" s="38"/>
    </row>
    <row r="19" spans="1:11" ht="16.5" customHeight="1">
      <c r="A19" s="86"/>
      <c r="B19" s="71" t="s">
        <v>27</v>
      </c>
      <c r="C19" s="11" t="s">
        <v>38</v>
      </c>
      <c r="D19" s="12">
        <v>2</v>
      </c>
      <c r="E19" s="51">
        <v>145.68</v>
      </c>
      <c r="F19" s="13">
        <f>E19*1.2</f>
        <v>174.816</v>
      </c>
      <c r="G19" s="44">
        <f>IF($D$11&gt;0,E19*(100%-$D$11),CLEAN(""))</f>
      </c>
      <c r="K19" s="28"/>
    </row>
    <row r="20" spans="1:11" ht="16.5" customHeight="1">
      <c r="A20" s="87"/>
      <c r="B20" s="72" t="s">
        <v>28</v>
      </c>
      <c r="C20" s="14" t="s">
        <v>39</v>
      </c>
      <c r="D20" s="15">
        <v>3</v>
      </c>
      <c r="E20" s="54">
        <v>175.13</v>
      </c>
      <c r="F20" s="16">
        <f aca="true" t="shared" si="0" ref="F20:F29">E20*1.2</f>
        <v>210.15599999999998</v>
      </c>
      <c r="G20" s="45">
        <f aca="true" t="shared" si="1" ref="G20:G42">IF($D$11&gt;0,E20*(100%-$D$11),CLEAN(""))</f>
      </c>
      <c r="K20" s="28"/>
    </row>
    <row r="21" spans="1:11" ht="16.5" customHeight="1">
      <c r="A21" s="87"/>
      <c r="B21" s="72" t="s">
        <v>29</v>
      </c>
      <c r="C21" s="14" t="s">
        <v>40</v>
      </c>
      <c r="D21" s="15">
        <v>4</v>
      </c>
      <c r="E21" s="54">
        <v>231.38</v>
      </c>
      <c r="F21" s="16">
        <f t="shared" si="0"/>
        <v>277.656</v>
      </c>
      <c r="G21" s="45">
        <f t="shared" si="1"/>
      </c>
      <c r="K21" s="28"/>
    </row>
    <row r="22" spans="1:11" ht="16.5" customHeight="1">
      <c r="A22" s="87"/>
      <c r="B22" s="72" t="s">
        <v>30</v>
      </c>
      <c r="C22" s="14" t="s">
        <v>41</v>
      </c>
      <c r="D22" s="15">
        <v>5</v>
      </c>
      <c r="E22" s="54">
        <v>254.68</v>
      </c>
      <c r="F22" s="16">
        <f t="shared" si="0"/>
        <v>305.616</v>
      </c>
      <c r="G22" s="45">
        <f t="shared" si="1"/>
      </c>
      <c r="K22" s="28"/>
    </row>
    <row r="23" spans="1:11" ht="16.5" customHeight="1">
      <c r="A23" s="87"/>
      <c r="B23" s="72" t="s">
        <v>31</v>
      </c>
      <c r="C23" s="14" t="s">
        <v>42</v>
      </c>
      <c r="D23" s="15">
        <v>6</v>
      </c>
      <c r="E23" s="54">
        <v>294.48</v>
      </c>
      <c r="F23" s="16">
        <f t="shared" si="0"/>
        <v>353.37600000000003</v>
      </c>
      <c r="G23" s="45">
        <f t="shared" si="1"/>
      </c>
      <c r="K23" s="28"/>
    </row>
    <row r="24" spans="1:11" ht="16.5" customHeight="1">
      <c r="A24" s="87"/>
      <c r="B24" s="72" t="s">
        <v>32</v>
      </c>
      <c r="C24" s="14" t="s">
        <v>43</v>
      </c>
      <c r="D24" s="15">
        <v>7</v>
      </c>
      <c r="E24" s="54">
        <v>334.25</v>
      </c>
      <c r="F24" s="16">
        <f t="shared" si="0"/>
        <v>401.09999999999997</v>
      </c>
      <c r="G24" s="45">
        <f t="shared" si="1"/>
      </c>
      <c r="K24" s="28"/>
    </row>
    <row r="25" spans="1:11" ht="16.5" customHeight="1">
      <c r="A25" s="87"/>
      <c r="B25" s="72" t="s">
        <v>33</v>
      </c>
      <c r="C25" s="14" t="s">
        <v>44</v>
      </c>
      <c r="D25" s="15">
        <v>8</v>
      </c>
      <c r="E25" s="54">
        <v>389.38</v>
      </c>
      <c r="F25" s="16">
        <f t="shared" si="0"/>
        <v>467.256</v>
      </c>
      <c r="G25" s="45">
        <f t="shared" si="1"/>
      </c>
      <c r="K25" s="28"/>
    </row>
    <row r="26" spans="1:11" ht="16.5" customHeight="1">
      <c r="A26" s="87"/>
      <c r="B26" s="72" t="s">
        <v>34</v>
      </c>
      <c r="C26" s="14" t="s">
        <v>45</v>
      </c>
      <c r="D26" s="15">
        <v>9</v>
      </c>
      <c r="E26" s="54">
        <v>413.78</v>
      </c>
      <c r="F26" s="16">
        <f t="shared" si="0"/>
        <v>496.53599999999994</v>
      </c>
      <c r="G26" s="45">
        <f t="shared" si="1"/>
      </c>
      <c r="K26" s="28"/>
    </row>
    <row r="27" spans="1:11" ht="16.5" customHeight="1">
      <c r="A27" s="87"/>
      <c r="B27" s="72" t="s">
        <v>35</v>
      </c>
      <c r="C27" s="14" t="s">
        <v>46</v>
      </c>
      <c r="D27" s="15">
        <v>10</v>
      </c>
      <c r="E27" s="54">
        <v>453.58</v>
      </c>
      <c r="F27" s="16">
        <f t="shared" si="0"/>
        <v>544.2959999999999</v>
      </c>
      <c r="G27" s="45">
        <f t="shared" si="1"/>
      </c>
      <c r="K27" s="28"/>
    </row>
    <row r="28" spans="1:11" ht="16.5" customHeight="1">
      <c r="A28" s="87"/>
      <c r="B28" s="73" t="s">
        <v>36</v>
      </c>
      <c r="C28" s="14" t="s">
        <v>47</v>
      </c>
      <c r="D28" s="65">
        <v>11</v>
      </c>
      <c r="E28" s="54">
        <v>491.94</v>
      </c>
      <c r="F28" s="66">
        <f t="shared" si="0"/>
        <v>590.328</v>
      </c>
      <c r="G28" s="67">
        <f t="shared" si="1"/>
      </c>
      <c r="K28" s="28"/>
    </row>
    <row r="29" spans="1:11" ht="16.5" customHeight="1" thickBot="1">
      <c r="A29" s="88"/>
      <c r="B29" s="74" t="s">
        <v>37</v>
      </c>
      <c r="C29" s="17" t="s">
        <v>48</v>
      </c>
      <c r="D29" s="18">
        <v>12</v>
      </c>
      <c r="E29" s="57">
        <v>533.14</v>
      </c>
      <c r="F29" s="19">
        <f t="shared" si="0"/>
        <v>639.7679999999999</v>
      </c>
      <c r="G29" s="46">
        <f t="shared" si="1"/>
      </c>
      <c r="K29" s="28"/>
    </row>
    <row r="30" spans="1:11" ht="13.5" thickBot="1">
      <c r="A30" s="21"/>
      <c r="B30" s="22"/>
      <c r="C30" s="23"/>
      <c r="D30" s="22"/>
      <c r="E30" s="24"/>
      <c r="F30" s="24"/>
      <c r="G30" s="58"/>
      <c r="K30" s="35"/>
    </row>
    <row r="31" spans="1:7" ht="34.5" customHeight="1">
      <c r="A31" s="89"/>
      <c r="B31" s="91" t="s">
        <v>49</v>
      </c>
      <c r="C31" s="98" t="s">
        <v>52</v>
      </c>
      <c r="D31" s="100" t="s">
        <v>6</v>
      </c>
      <c r="E31" s="77">
        <v>15.16</v>
      </c>
      <c r="F31" s="102">
        <f>E31*1.2</f>
        <v>18.192</v>
      </c>
      <c r="G31" s="95">
        <f t="shared" si="1"/>
      </c>
    </row>
    <row r="32" spans="1:7" ht="34.5" customHeight="1" thickBot="1">
      <c r="A32" s="90"/>
      <c r="B32" s="97"/>
      <c r="C32" s="99"/>
      <c r="D32" s="101"/>
      <c r="E32" s="82"/>
      <c r="F32" s="103"/>
      <c r="G32" s="96"/>
    </row>
    <row r="33" spans="1:7" ht="13.5" customHeight="1" thickBot="1">
      <c r="A33" s="25"/>
      <c r="B33" s="26"/>
      <c r="C33" s="27"/>
      <c r="D33" s="26"/>
      <c r="E33" s="28"/>
      <c r="F33" s="28"/>
      <c r="G33" s="58"/>
    </row>
    <row r="34" spans="1:7" ht="21" customHeight="1" thickBot="1">
      <c r="A34" s="86"/>
      <c r="B34" s="75" t="s">
        <v>7</v>
      </c>
      <c r="C34" s="29" t="s">
        <v>9</v>
      </c>
      <c r="D34" s="30">
        <v>16</v>
      </c>
      <c r="E34" s="51">
        <v>4.03</v>
      </c>
      <c r="F34" s="59">
        <f>E34*1.2</f>
        <v>4.836</v>
      </c>
      <c r="G34" s="60">
        <f t="shared" si="1"/>
      </c>
    </row>
    <row r="35" spans="1:7" ht="21" customHeight="1" thickBot="1">
      <c r="A35" s="88"/>
      <c r="B35" s="76" t="s">
        <v>8</v>
      </c>
      <c r="C35" s="61" t="s">
        <v>10</v>
      </c>
      <c r="D35" s="62">
        <v>20</v>
      </c>
      <c r="E35" s="57">
        <v>4.03</v>
      </c>
      <c r="F35" s="20">
        <f>E35*1.2</f>
        <v>4.836</v>
      </c>
      <c r="G35" s="34">
        <f t="shared" si="1"/>
      </c>
    </row>
    <row r="36" spans="1:7" ht="13.5" customHeight="1" thickBot="1">
      <c r="A36" s="25"/>
      <c r="B36" s="26"/>
      <c r="C36" s="63"/>
      <c r="D36" s="64"/>
      <c r="E36" s="28"/>
      <c r="F36" s="28"/>
      <c r="G36" s="58"/>
    </row>
    <row r="37" spans="1:7" ht="16.5" customHeight="1">
      <c r="A37" s="89"/>
      <c r="B37" s="91" t="s">
        <v>11</v>
      </c>
      <c r="C37" s="93" t="s">
        <v>53</v>
      </c>
      <c r="D37" s="100" t="s">
        <v>13</v>
      </c>
      <c r="E37" s="78">
        <v>41.66</v>
      </c>
      <c r="F37" s="102">
        <f>E37*1.2</f>
        <v>49.992</v>
      </c>
      <c r="G37" s="95">
        <f t="shared" si="1"/>
      </c>
    </row>
    <row r="38" spans="1:7" ht="16.5" customHeight="1" thickBot="1">
      <c r="A38" s="115"/>
      <c r="B38" s="92"/>
      <c r="C38" s="94"/>
      <c r="D38" s="105"/>
      <c r="E38" s="79"/>
      <c r="F38" s="104"/>
      <c r="G38" s="96"/>
    </row>
    <row r="39" spans="1:7" ht="16.5" customHeight="1">
      <c r="A39" s="115"/>
      <c r="B39" s="109" t="s">
        <v>12</v>
      </c>
      <c r="C39" s="111" t="s">
        <v>54</v>
      </c>
      <c r="D39" s="113" t="s">
        <v>14</v>
      </c>
      <c r="E39" s="125">
        <v>41.66</v>
      </c>
      <c r="F39" s="124">
        <f>E39*1.2</f>
        <v>49.992</v>
      </c>
      <c r="G39" s="95">
        <f t="shared" si="1"/>
      </c>
    </row>
    <row r="40" spans="1:7" ht="16.5" customHeight="1" thickBot="1">
      <c r="A40" s="116"/>
      <c r="B40" s="110"/>
      <c r="C40" s="112"/>
      <c r="D40" s="114"/>
      <c r="E40" s="126"/>
      <c r="F40" s="103"/>
      <c r="G40" s="96"/>
    </row>
    <row r="41" spans="1:7" ht="13.5" customHeight="1" thickBot="1">
      <c r="A41" s="25"/>
      <c r="B41" s="22"/>
      <c r="C41" s="31"/>
      <c r="D41" s="31"/>
      <c r="E41" s="24"/>
      <c r="F41" s="24"/>
      <c r="G41" s="58"/>
    </row>
    <row r="42" spans="1:7" ht="34.5" customHeight="1">
      <c r="A42" s="106"/>
      <c r="B42" s="91" t="s">
        <v>51</v>
      </c>
      <c r="C42" s="118" t="s">
        <v>50</v>
      </c>
      <c r="D42" s="100" t="s">
        <v>15</v>
      </c>
      <c r="E42" s="77">
        <v>677.92</v>
      </c>
      <c r="F42" s="102">
        <f>E42*1.2</f>
        <v>813.5039999999999</v>
      </c>
      <c r="G42" s="95">
        <f t="shared" si="1"/>
      </c>
    </row>
    <row r="43" spans="1:7" ht="34.5" customHeight="1">
      <c r="A43" s="107"/>
      <c r="B43" s="117"/>
      <c r="C43" s="119"/>
      <c r="D43" s="121"/>
      <c r="E43" s="127"/>
      <c r="F43" s="122"/>
      <c r="G43" s="123"/>
    </row>
    <row r="44" spans="1:7" ht="34.5" customHeight="1">
      <c r="A44" s="107"/>
      <c r="B44" s="117"/>
      <c r="C44" s="119"/>
      <c r="D44" s="121"/>
      <c r="E44" s="127"/>
      <c r="F44" s="122"/>
      <c r="G44" s="123"/>
    </row>
    <row r="45" spans="1:7" ht="34.5" customHeight="1" thickBot="1">
      <c r="A45" s="108"/>
      <c r="B45" s="110"/>
      <c r="C45" s="120"/>
      <c r="D45" s="114"/>
      <c r="E45" s="82"/>
      <c r="F45" s="103"/>
      <c r="G45" s="96"/>
    </row>
    <row r="47" ht="12.75">
      <c r="A47" s="32" t="s">
        <v>16</v>
      </c>
    </row>
  </sheetData>
  <sheetProtection password="9F81" sheet="1" selectLockedCells="1"/>
  <mergeCells count="32">
    <mergeCell ref="E39:E40"/>
    <mergeCell ref="E42:E45"/>
    <mergeCell ref="F42:F45"/>
    <mergeCell ref="G42:G45"/>
    <mergeCell ref="F39:F40"/>
    <mergeCell ref="G39:G40"/>
    <mergeCell ref="A42:A45"/>
    <mergeCell ref="B39:B40"/>
    <mergeCell ref="C39:C40"/>
    <mergeCell ref="D39:D40"/>
    <mergeCell ref="A37:A40"/>
    <mergeCell ref="B42:B45"/>
    <mergeCell ref="C42:C45"/>
    <mergeCell ref="D42:D45"/>
    <mergeCell ref="G37:G38"/>
    <mergeCell ref="A2:G9"/>
    <mergeCell ref="B31:B32"/>
    <mergeCell ref="C31:C32"/>
    <mergeCell ref="D31:D32"/>
    <mergeCell ref="F31:F32"/>
    <mergeCell ref="G31:G32"/>
    <mergeCell ref="F37:F38"/>
    <mergeCell ref="A34:A35"/>
    <mergeCell ref="D37:D38"/>
    <mergeCell ref="E37:E38"/>
    <mergeCell ref="A10:A12"/>
    <mergeCell ref="E31:E32"/>
    <mergeCell ref="A14:A17"/>
    <mergeCell ref="A19:A29"/>
    <mergeCell ref="A31:A32"/>
    <mergeCell ref="B37:B38"/>
    <mergeCell ref="C37:C38"/>
  </mergeCells>
  <printOptions/>
  <pageMargins left="0.75" right="0.75" top="1" bottom="1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Küttemaailm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Kaari</cp:lastModifiedBy>
  <cp:lastPrinted>2014-11-03T10:08:32Z</cp:lastPrinted>
  <dcterms:created xsi:type="dcterms:W3CDTF">2006-12-13T13:46:31Z</dcterms:created>
  <dcterms:modified xsi:type="dcterms:W3CDTF">2022-06-01T12:53:31Z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